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<sst xmlns="http://schemas.openxmlformats.org/spreadsheetml/2006/main" count="51" uniqueCount="51">
  <si>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Inntekter</t>
  </si>
  <si>
    <t>Toktavgift - medlemsturer</t>
  </si>
  <si>
    <t>Toktavgift charter</t>
  </si>
  <si>
    <t>Trebåtfestivalen</t>
  </si>
  <si>
    <t>Salg interne arrangementer</t>
  </si>
  <si>
    <t>Salg artikler</t>
  </si>
  <si>
    <t>Medlemskontingent</t>
  </si>
  <si>
    <t>Annonseinntekter</t>
  </si>
  <si>
    <t>Sum inntekter</t>
  </si>
  <si>
    <t>Rekvisita/kontorutstyr</t>
  </si>
  <si>
    <t>Innkjøp av varer kiosk/servering</t>
  </si>
  <si>
    <t>Varekostnader</t>
  </si>
  <si>
    <t>Sum varekostnad</t>
  </si>
  <si>
    <t>Andre driftskostnader</t>
  </si>
  <si>
    <t>Leie lokaler</t>
  </si>
  <si>
    <t>Diverse utstyr båt</t>
  </si>
  <si>
    <t>Data/EDB-kostnad</t>
  </si>
  <si>
    <t>tidsskrift bøker og lignende</t>
  </si>
  <si>
    <t>Annen kostnad</t>
  </si>
  <si>
    <t>Drivstoff - transportmidler</t>
  </si>
  <si>
    <t>Kontingenter</t>
  </si>
  <si>
    <t>Tilskudd Stiftelsen Risør II</t>
  </si>
  <si>
    <t>Sum andre driftskostnader</t>
  </si>
  <si>
    <t>Sum totale driftskostnader</t>
  </si>
  <si>
    <t>Sum driftsinntekter</t>
  </si>
  <si>
    <t>Resultat</t>
  </si>
  <si>
    <t>Kurs/opplæring</t>
  </si>
  <si>
    <t>Revisjon stiftelsen</t>
  </si>
  <si>
    <t>Porto</t>
  </si>
  <si>
    <t>forsikringer</t>
  </si>
  <si>
    <t>Honorar/diett/reisegodtgj mv</t>
  </si>
  <si>
    <t>Annonseutgifter, reklame</t>
  </si>
  <si>
    <t>Reperasjon og vedlikehold båt</t>
  </si>
  <si>
    <t>Sponsorinntekter</t>
  </si>
  <si>
    <t>Innkjøp av salgsartikler</t>
  </si>
  <si>
    <t>Trykkeutgifter</t>
  </si>
  <si>
    <t>brødsalg</t>
  </si>
  <si>
    <t>R 2007</t>
  </si>
  <si>
    <t>B 2007</t>
  </si>
  <si>
    <t>R 2006</t>
  </si>
  <si>
    <t>B 2006</t>
  </si>
  <si>
    <t>R 2005</t>
  </si>
  <si>
    <t>B 2005</t>
  </si>
  <si>
    <t>Telefon</t>
  </si>
  <si>
    <t>Gaver m.m</t>
  </si>
  <si>
    <t>B 2008</t>
  </si>
  <si>
    <t>Renteinntekter</t>
  </si>
  <si>
    <t>Gebyr</t>
  </si>
  <si>
    <t>R2008</t>
  </si>
  <si>
    <t>Møter og arrangementer</t>
  </si>
  <si>
    <t>B2009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</si>
</sst>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B1" sqref="B1:J1"/>
    </sheetView>
  </sheetViews>
  <sheetFormatPr defaultColWidth="11.421875" defaultRowHeight="12.75"/>
  <cols>
    <col min="1" max="1" width="26.8515625" style="0" bestFit="1" customWidth="1"/>
    <col min="2" max="3" width="9.00390625" style="1" bestFit="1" customWidth="1"/>
    <col min="4" max="4" width="8.7109375" style="1" bestFit="1" customWidth="1"/>
    <col min="5" max="5" width="9.00390625" style="1" bestFit="1" customWidth="1"/>
    <col min="6" max="6" width="8.7109375" style="1" bestFit="1" customWidth="1"/>
    <col min="7" max="7" width="10.8515625" style="1" bestFit="1" customWidth="1"/>
  </cols>
  <sheetData>
    <row r="1" spans="1:10" s="8" customFormat="1" ht="15.75">
      <c r="A1" s="8" t="s">
        <v>0</v>
      </c>
      <c r="B1" s="11" t="s">
        <v>42</v>
      </c>
      <c r="C1" s="11" t="s">
        <v>41</v>
      </c>
      <c r="D1" s="11" t="s">
        <v>40</v>
      </c>
      <c r="E1" s="11" t="s">
        <v>39</v>
      </c>
      <c r="F1" s="11" t="s">
        <v>38</v>
      </c>
      <c r="G1" s="11" t="s">
        <v>37</v>
      </c>
      <c r="H1" s="12" t="s">
        <v>45</v>
      </c>
      <c r="I1" s="12" t="s">
        <v>48</v>
      </c>
      <c r="J1" s="12" t="s">
        <v>50</v>
      </c>
    </row>
    <row r="2" spans="1:10" ht="12.75">
      <c r="A2" t="s">
        <v>1</v>
      </c>
      <c r="B2" s="1">
        <v>40000</v>
      </c>
      <c r="C2" s="1">
        <v>44240</v>
      </c>
      <c r="D2" s="1">
        <v>45000</v>
      </c>
      <c r="F2" s="1">
        <v>40000</v>
      </c>
      <c r="G2" s="1">
        <v>16451.5</v>
      </c>
      <c r="H2" s="1">
        <v>30000</v>
      </c>
      <c r="I2" s="1">
        <v>1761</v>
      </c>
      <c r="J2" s="1">
        <v>25000</v>
      </c>
    </row>
    <row r="3" spans="1:10" ht="12.75">
      <c r="A3" t="s">
        <v>2</v>
      </c>
      <c r="B3" s="1">
        <v>60000</v>
      </c>
      <c r="C3" s="1">
        <v>41550</v>
      </c>
      <c r="D3" s="1">
        <v>42000</v>
      </c>
      <c r="E3" s="1">
        <v>21200</v>
      </c>
      <c r="F3" s="1">
        <v>40000</v>
      </c>
      <c r="G3" s="1">
        <v>38700</v>
      </c>
      <c r="H3" s="1">
        <v>50000</v>
      </c>
      <c r="I3" s="1">
        <v>81614</v>
      </c>
      <c r="J3" s="1">
        <v>80000</v>
      </c>
    </row>
    <row r="4" spans="1:10" ht="12.75">
      <c r="A4" t="s">
        <v>3</v>
      </c>
      <c r="B4" s="1">
        <v>50000</v>
      </c>
      <c r="C4" s="1">
        <v>49498</v>
      </c>
      <c r="D4" s="1">
        <v>50000</v>
      </c>
      <c r="E4" s="1">
        <v>50669.25</v>
      </c>
      <c r="F4" s="1">
        <v>25000</v>
      </c>
      <c r="G4" s="1">
        <v>41118</v>
      </c>
      <c r="H4" s="1">
        <v>40000</v>
      </c>
      <c r="I4" s="1">
        <v>71028.5</v>
      </c>
      <c r="J4" s="1">
        <v>70000</v>
      </c>
    </row>
    <row r="5" spans="1:10" ht="12.75">
      <c r="A5" t="s">
        <v>4</v>
      </c>
      <c r="B5" s="1">
        <v>2000</v>
      </c>
      <c r="C5" s="1">
        <v>1150</v>
      </c>
      <c r="D5" s="1">
        <v>1000</v>
      </c>
      <c r="F5" s="1">
        <v>10000</v>
      </c>
      <c r="G5" s="1">
        <v>3098</v>
      </c>
      <c r="H5" s="1">
        <v>5000</v>
      </c>
      <c r="I5" s="1">
        <v>1590</v>
      </c>
      <c r="J5" s="1">
        <v>5000</v>
      </c>
    </row>
    <row r="6" spans="1:10" ht="12.75">
      <c r="A6" t="s">
        <v>5</v>
      </c>
      <c r="B6" s="1">
        <v>20000</v>
      </c>
      <c r="C6" s="1">
        <v>9490</v>
      </c>
      <c r="D6" s="1">
        <v>10000</v>
      </c>
      <c r="E6" s="1">
        <v>3086</v>
      </c>
      <c r="F6" s="1">
        <v>10000</v>
      </c>
      <c r="G6" s="1">
        <v>254</v>
      </c>
      <c r="H6" s="1">
        <v>20000</v>
      </c>
      <c r="I6" s="1">
        <v>29051.2</v>
      </c>
      <c r="J6" s="1">
        <v>23000</v>
      </c>
    </row>
    <row r="7" spans="1:10" ht="12.75">
      <c r="A7" t="s">
        <v>6</v>
      </c>
      <c r="B7" s="1">
        <v>28000</v>
      </c>
      <c r="C7" s="1">
        <v>29125</v>
      </c>
      <c r="D7" s="1">
        <v>29000</v>
      </c>
      <c r="E7" s="1">
        <v>22400</v>
      </c>
      <c r="F7" s="1">
        <v>32000</v>
      </c>
      <c r="G7" s="1">
        <v>27000</v>
      </c>
      <c r="H7" s="1">
        <v>30000</v>
      </c>
      <c r="I7" s="1">
        <v>29313.23</v>
      </c>
      <c r="J7" s="1">
        <v>30000</v>
      </c>
    </row>
    <row r="8" spans="1:10" ht="12.75">
      <c r="A8" t="s">
        <v>7</v>
      </c>
      <c r="B8" s="1">
        <v>28000</v>
      </c>
      <c r="C8" s="1">
        <v>32347</v>
      </c>
      <c r="D8" s="1">
        <v>32000</v>
      </c>
      <c r="E8" s="1">
        <v>1277</v>
      </c>
      <c r="F8" s="1">
        <v>33000</v>
      </c>
      <c r="G8" s="1">
        <v>35495</v>
      </c>
      <c r="H8" s="1">
        <v>35000</v>
      </c>
      <c r="I8" s="1">
        <v>27375</v>
      </c>
      <c r="J8" s="1">
        <v>30000</v>
      </c>
    </row>
    <row r="9" spans="1:10" ht="12.75">
      <c r="A9" t="s">
        <v>33</v>
      </c>
      <c r="B9" s="1">
        <v>6000</v>
      </c>
      <c r="C9" s="1">
        <v>4130</v>
      </c>
      <c r="D9" s="1">
        <v>2000</v>
      </c>
      <c r="E9" s="1">
        <v>14363</v>
      </c>
      <c r="F9" s="1">
        <v>10000</v>
      </c>
      <c r="G9" s="1">
        <v>10000</v>
      </c>
      <c r="H9" s="1">
        <v>10000</v>
      </c>
      <c r="I9" s="1">
        <v>10000</v>
      </c>
      <c r="J9" s="1">
        <v>10000</v>
      </c>
    </row>
    <row r="10" spans="1:7" ht="12.75">
      <c r="A10" t="s">
        <v>36</v>
      </c>
      <c r="G10" s="1">
        <v>8501</v>
      </c>
    </row>
    <row r="11" spans="1:9" ht="12.75">
      <c r="A11" t="s">
        <v>46</v>
      </c>
      <c r="G11" s="1">
        <v>588</v>
      </c>
      <c r="I11" s="1">
        <v>776</v>
      </c>
    </row>
    <row r="12" spans="1:10" s="2" customFormat="1" ht="12.75">
      <c r="A12" s="2" t="s">
        <v>8</v>
      </c>
      <c r="B12" s="3">
        <f aca="true" t="shared" si="0" ref="B12:J12">SUM(B2:B11)</f>
        <v>234000</v>
      </c>
      <c r="C12" s="3">
        <f t="shared" si="0"/>
        <v>211530</v>
      </c>
      <c r="D12" s="3">
        <f t="shared" si="0"/>
        <v>211000</v>
      </c>
      <c r="E12" s="3">
        <f t="shared" si="0"/>
        <v>112995.25</v>
      </c>
      <c r="F12" s="3">
        <f t="shared" si="0"/>
        <v>200000</v>
      </c>
      <c r="G12" s="3">
        <f t="shared" si="0"/>
        <v>181205.5</v>
      </c>
      <c r="H12" s="3">
        <f t="shared" si="0"/>
        <v>220000</v>
      </c>
      <c r="I12" s="3">
        <f t="shared" si="0"/>
        <v>252508.93000000002</v>
      </c>
      <c r="J12" s="3">
        <f t="shared" si="0"/>
        <v>273000</v>
      </c>
    </row>
    <row r="15" ht="15.75">
      <c r="A15" s="8" t="s">
        <v>11</v>
      </c>
    </row>
    <row r="16" spans="1:10" ht="12.75">
      <c r="A16" t="s">
        <v>9</v>
      </c>
      <c r="B16" s="1">
        <v>0</v>
      </c>
      <c r="C16" s="1">
        <v>60</v>
      </c>
      <c r="D16" s="1">
        <v>0</v>
      </c>
      <c r="E16" s="1">
        <v>250</v>
      </c>
      <c r="F16" s="1">
        <v>1000</v>
      </c>
      <c r="G16" s="1">
        <v>2916</v>
      </c>
      <c r="H16" s="1">
        <v>3200</v>
      </c>
      <c r="I16" s="1">
        <v>1443</v>
      </c>
      <c r="J16" s="1">
        <v>5000</v>
      </c>
    </row>
    <row r="17" spans="1:10" ht="12.75">
      <c r="A17" t="s">
        <v>10</v>
      </c>
      <c r="B17" s="1">
        <v>34000</v>
      </c>
      <c r="C17" s="1">
        <v>33901</v>
      </c>
      <c r="D17" s="1">
        <v>27000</v>
      </c>
      <c r="E17" s="1">
        <v>22073.74</v>
      </c>
      <c r="F17" s="1">
        <v>10000</v>
      </c>
      <c r="G17" s="1">
        <v>3449.42</v>
      </c>
      <c r="H17" s="1">
        <v>18000</v>
      </c>
      <c r="I17" s="1">
        <v>43406.25</v>
      </c>
      <c r="J17" s="1">
        <v>30000</v>
      </c>
    </row>
    <row r="18" spans="1:10" ht="12.75">
      <c r="A18" t="s">
        <v>34</v>
      </c>
      <c r="H18" s="1">
        <v>20000</v>
      </c>
      <c r="J18">
        <v>20000</v>
      </c>
    </row>
    <row r="19" spans="1:10" s="2" customFormat="1" ht="12.75">
      <c r="A19" s="2" t="s">
        <v>12</v>
      </c>
      <c r="B19" s="3">
        <f aca="true" t="shared" si="1" ref="B19:J19">SUM(B16:B18)</f>
        <v>34000</v>
      </c>
      <c r="C19" s="3">
        <f t="shared" si="1"/>
        <v>33961</v>
      </c>
      <c r="D19" s="3">
        <f t="shared" si="1"/>
        <v>27000</v>
      </c>
      <c r="E19" s="3">
        <f t="shared" si="1"/>
        <v>22323.74</v>
      </c>
      <c r="F19" s="3">
        <f t="shared" si="1"/>
        <v>11000</v>
      </c>
      <c r="G19" s="3">
        <f t="shared" si="1"/>
        <v>6365.42</v>
      </c>
      <c r="H19" s="3">
        <f t="shared" si="1"/>
        <v>41200</v>
      </c>
      <c r="I19" s="3">
        <f t="shared" si="1"/>
        <v>44849.25</v>
      </c>
      <c r="J19" s="3">
        <f t="shared" si="1"/>
        <v>55000</v>
      </c>
    </row>
    <row r="21" ht="15.75">
      <c r="A21" s="8" t="s">
        <v>13</v>
      </c>
    </row>
    <row r="22" spans="1:10" ht="12.75">
      <c r="A22" t="s">
        <v>14</v>
      </c>
      <c r="B22" s="1">
        <v>17000</v>
      </c>
      <c r="C22" s="1">
        <v>16795</v>
      </c>
      <c r="D22" s="1">
        <v>18000</v>
      </c>
      <c r="E22" s="1">
        <v>23500</v>
      </c>
      <c r="F22" s="1">
        <v>18000</v>
      </c>
      <c r="G22" s="1">
        <v>17250</v>
      </c>
      <c r="H22" s="1">
        <v>18000</v>
      </c>
      <c r="I22" s="1">
        <v>16741</v>
      </c>
      <c r="J22" s="1">
        <v>18000</v>
      </c>
    </row>
    <row r="23" spans="1:10" ht="12.75">
      <c r="A23" t="s">
        <v>49</v>
      </c>
      <c r="H23" s="1"/>
      <c r="I23" s="1">
        <v>19181.28</v>
      </c>
      <c r="J23">
        <v>20000</v>
      </c>
    </row>
    <row r="24" spans="1:10" ht="12.75">
      <c r="A24" t="s">
        <v>15</v>
      </c>
      <c r="B24" s="1">
        <v>70000</v>
      </c>
      <c r="C24" s="1">
        <v>50078</v>
      </c>
      <c r="D24" s="1">
        <v>68000</v>
      </c>
      <c r="E24" s="1">
        <v>35036.98</v>
      </c>
      <c r="F24" s="1">
        <v>22000</v>
      </c>
      <c r="G24" s="1">
        <v>33756.6</v>
      </c>
      <c r="H24" s="1">
        <v>20000</v>
      </c>
      <c r="I24" s="1">
        <v>11703.42</v>
      </c>
      <c r="J24" s="1">
        <v>20000</v>
      </c>
    </row>
    <row r="25" spans="1:10" ht="12.75">
      <c r="A25" t="s">
        <v>32</v>
      </c>
      <c r="B25" s="1">
        <v>22000</v>
      </c>
      <c r="C25" s="1">
        <v>31163</v>
      </c>
      <c r="D25" s="1">
        <v>19500</v>
      </c>
      <c r="E25" s="1">
        <v>11475</v>
      </c>
      <c r="F25" s="1">
        <v>22000</v>
      </c>
      <c r="G25" s="1">
        <v>27921.5</v>
      </c>
      <c r="H25" s="1">
        <v>30000</v>
      </c>
      <c r="I25" s="1">
        <v>25049.83</v>
      </c>
      <c r="J25" s="1">
        <v>30000</v>
      </c>
    </row>
    <row r="26" spans="1:10" ht="12.75">
      <c r="A26" t="s">
        <v>16</v>
      </c>
      <c r="C26" s="1">
        <v>1052</v>
      </c>
      <c r="D26" s="1">
        <v>1000</v>
      </c>
      <c r="E26" s="1">
        <v>996</v>
      </c>
      <c r="F26" s="1">
        <v>4000</v>
      </c>
      <c r="G26" s="1">
        <v>2015</v>
      </c>
      <c r="H26" s="1">
        <v>2000</v>
      </c>
      <c r="I26" s="1">
        <v>125</v>
      </c>
      <c r="J26" s="1">
        <v>4000</v>
      </c>
    </row>
    <row r="27" spans="1:10" ht="12.75">
      <c r="A27" t="s">
        <v>28</v>
      </c>
      <c r="B27" s="1">
        <v>4000</v>
      </c>
      <c r="C27" s="1">
        <v>871</v>
      </c>
      <c r="D27" s="1">
        <v>1000</v>
      </c>
      <c r="F27" s="1">
        <v>3000</v>
      </c>
      <c r="G27" s="1">
        <v>570</v>
      </c>
      <c r="H27" s="1">
        <v>2000</v>
      </c>
      <c r="I27" s="1">
        <v>2918.1</v>
      </c>
      <c r="J27" s="1">
        <v>5000</v>
      </c>
    </row>
    <row r="28" spans="1:10" ht="12.75">
      <c r="A28" t="s">
        <v>35</v>
      </c>
      <c r="B28" s="1">
        <v>10000</v>
      </c>
      <c r="C28" s="1">
        <v>6975</v>
      </c>
      <c r="D28" s="1">
        <v>8000</v>
      </c>
      <c r="E28" s="1">
        <v>5484</v>
      </c>
      <c r="F28" s="1">
        <v>5000</v>
      </c>
      <c r="G28" s="1">
        <v>5160.76</v>
      </c>
      <c r="H28" s="1">
        <v>5000</v>
      </c>
      <c r="I28" s="1">
        <v>4328</v>
      </c>
      <c r="J28" s="1">
        <v>5000</v>
      </c>
    </row>
    <row r="29" spans="1:10" ht="12.75">
      <c r="A29" t="s">
        <v>43</v>
      </c>
      <c r="G29" s="1">
        <v>2754</v>
      </c>
      <c r="H29" s="1">
        <v>0</v>
      </c>
      <c r="I29" s="1">
        <v>630</v>
      </c>
      <c r="J29" s="1">
        <v>2000</v>
      </c>
    </row>
    <row r="30" spans="1:10" ht="12.75">
      <c r="A30" t="s">
        <v>17</v>
      </c>
      <c r="B30" s="1">
        <v>0</v>
      </c>
      <c r="C30" s="1">
        <v>1035</v>
      </c>
      <c r="D30" s="1">
        <v>1000</v>
      </c>
      <c r="E30" s="1">
        <v>495</v>
      </c>
      <c r="F30" s="1">
        <v>1000</v>
      </c>
      <c r="G30" s="1">
        <v>495</v>
      </c>
      <c r="H30" s="1">
        <v>1000</v>
      </c>
      <c r="I30" s="1">
        <v>495</v>
      </c>
      <c r="J30" s="1">
        <v>1000</v>
      </c>
    </row>
    <row r="31" spans="1:10" ht="12.75">
      <c r="A31" t="s">
        <v>31</v>
      </c>
      <c r="B31" s="1">
        <v>20000</v>
      </c>
      <c r="C31" s="1">
        <v>6871</v>
      </c>
      <c r="D31" s="1">
        <v>7000</v>
      </c>
      <c r="E31" s="1">
        <v>1177.5</v>
      </c>
      <c r="F31" s="1">
        <v>4000</v>
      </c>
      <c r="G31" s="1">
        <v>869.5</v>
      </c>
      <c r="H31" s="1">
        <v>2000</v>
      </c>
      <c r="I31" s="1">
        <v>337</v>
      </c>
      <c r="J31" s="1">
        <v>1000</v>
      </c>
    </row>
    <row r="32" spans="1:10" s="6" customFormat="1" ht="12.75">
      <c r="A32" s="6" t="s">
        <v>26</v>
      </c>
      <c r="B32" s="7">
        <v>20000</v>
      </c>
      <c r="C32" s="7">
        <v>35650</v>
      </c>
      <c r="D32" s="7">
        <v>0</v>
      </c>
      <c r="E32" s="7"/>
      <c r="F32" s="7">
        <v>12000</v>
      </c>
      <c r="G32" s="10">
        <v>11800</v>
      </c>
      <c r="H32" s="10">
        <v>15000</v>
      </c>
      <c r="I32" s="10">
        <v>4800</v>
      </c>
      <c r="J32" s="10">
        <v>20000</v>
      </c>
    </row>
    <row r="33" spans="1:10" ht="12.75">
      <c r="A33" t="s">
        <v>18</v>
      </c>
      <c r="E33" s="1">
        <v>8787.13</v>
      </c>
      <c r="F33" s="1">
        <v>5000</v>
      </c>
      <c r="G33" s="10">
        <v>12627</v>
      </c>
      <c r="H33" s="1"/>
      <c r="I33" s="10">
        <v>5020</v>
      </c>
      <c r="J33" s="10">
        <v>5000</v>
      </c>
    </row>
    <row r="34" spans="1:10" ht="12.75">
      <c r="A34" t="s">
        <v>19</v>
      </c>
      <c r="B34" s="1">
        <v>9000</v>
      </c>
      <c r="C34" s="1">
        <v>9894</v>
      </c>
      <c r="D34" s="1">
        <v>10000</v>
      </c>
      <c r="E34" s="1">
        <v>2459.83</v>
      </c>
      <c r="F34" s="1">
        <v>8000</v>
      </c>
      <c r="G34" s="10">
        <v>6601.98</v>
      </c>
      <c r="H34" s="1">
        <v>9000</v>
      </c>
      <c r="I34" s="10">
        <v>8400.16</v>
      </c>
      <c r="J34" s="10">
        <v>10000</v>
      </c>
    </row>
    <row r="35" spans="1:10" ht="12.75">
      <c r="A35" t="s">
        <v>20</v>
      </c>
      <c r="B35" s="1">
        <v>2000</v>
      </c>
      <c r="C35" s="1">
        <v>2600</v>
      </c>
      <c r="D35" s="1">
        <v>3000</v>
      </c>
      <c r="E35" s="1">
        <v>1975</v>
      </c>
      <c r="F35" s="1">
        <v>3000</v>
      </c>
      <c r="G35" s="10">
        <v>1920.37</v>
      </c>
      <c r="H35" s="1">
        <v>3000</v>
      </c>
      <c r="I35" s="10">
        <v>2640</v>
      </c>
      <c r="J35" s="1">
        <v>5000</v>
      </c>
    </row>
    <row r="36" spans="1:10" ht="12.75">
      <c r="A36" t="s">
        <v>30</v>
      </c>
      <c r="B36" s="1">
        <v>16000</v>
      </c>
      <c r="C36" s="1">
        <v>19640</v>
      </c>
      <c r="D36" s="1">
        <v>22000</v>
      </c>
      <c r="E36" s="1">
        <v>9040</v>
      </c>
      <c r="F36" s="1">
        <v>22000</v>
      </c>
      <c r="G36" s="10">
        <v>8820</v>
      </c>
      <c r="H36" s="1">
        <v>10000</v>
      </c>
      <c r="I36" s="10">
        <v>6330</v>
      </c>
      <c r="J36" s="1">
        <v>10000</v>
      </c>
    </row>
    <row r="37" spans="1:10" ht="12.75">
      <c r="A37" t="s">
        <v>44</v>
      </c>
      <c r="G37" s="10">
        <v>2461</v>
      </c>
      <c r="H37" s="1">
        <v>1000</v>
      </c>
      <c r="J37" s="1">
        <v>2000</v>
      </c>
    </row>
    <row r="38" spans="1:8" ht="12.75">
      <c r="A38" t="s">
        <v>27</v>
      </c>
      <c r="B38" s="1">
        <v>0</v>
      </c>
      <c r="C38" s="1">
        <v>2187</v>
      </c>
      <c r="D38" s="1">
        <v>2500</v>
      </c>
      <c r="E38" s="1">
        <v>0</v>
      </c>
      <c r="F38" s="1">
        <v>0</v>
      </c>
      <c r="G38" s="10">
        <v>0</v>
      </c>
      <c r="H38" s="1">
        <v>0</v>
      </c>
    </row>
    <row r="39" spans="1:8" ht="12.75">
      <c r="A39" t="s">
        <v>29</v>
      </c>
      <c r="B39" s="1">
        <v>27000</v>
      </c>
      <c r="C39" s="1">
        <v>21910</v>
      </c>
      <c r="D39" s="1">
        <v>23000</v>
      </c>
      <c r="E39" s="1">
        <v>0</v>
      </c>
      <c r="F39" s="1">
        <v>0</v>
      </c>
      <c r="G39" s="10">
        <v>661</v>
      </c>
      <c r="H39" s="1">
        <v>800</v>
      </c>
    </row>
    <row r="40" spans="1:9" ht="12.75">
      <c r="A40" t="s">
        <v>47</v>
      </c>
      <c r="G40" s="10">
        <v>462</v>
      </c>
      <c r="H40" s="1"/>
      <c r="I40">
        <v>349</v>
      </c>
    </row>
    <row r="41" spans="1:10" ht="12.75">
      <c r="A41" t="s">
        <v>21</v>
      </c>
      <c r="E41" s="1">
        <v>62543</v>
      </c>
      <c r="F41" s="1">
        <v>60000</v>
      </c>
      <c r="G41" s="10">
        <v>43517</v>
      </c>
      <c r="H41" s="1">
        <v>60000</v>
      </c>
      <c r="I41" s="1">
        <v>36887.5</v>
      </c>
      <c r="J41" s="1">
        <v>60000</v>
      </c>
    </row>
    <row r="42" spans="1:10" s="4" customFormat="1" ht="12.75">
      <c r="A42" s="4" t="s">
        <v>22</v>
      </c>
      <c r="B42" s="5">
        <f aca="true" t="shared" si="2" ref="B42:J42">SUM(B21:B41)</f>
        <v>217000</v>
      </c>
      <c r="C42" s="5">
        <f t="shared" si="2"/>
        <v>206721</v>
      </c>
      <c r="D42" s="5">
        <f t="shared" si="2"/>
        <v>184000</v>
      </c>
      <c r="E42" s="5">
        <f t="shared" si="2"/>
        <v>162969.44</v>
      </c>
      <c r="F42" s="5">
        <f t="shared" si="2"/>
        <v>189000</v>
      </c>
      <c r="G42" s="5">
        <f t="shared" si="2"/>
        <v>179662.71</v>
      </c>
      <c r="H42" s="5">
        <f t="shared" si="2"/>
        <v>178800</v>
      </c>
      <c r="I42" s="5">
        <f t="shared" si="2"/>
        <v>145935.29</v>
      </c>
      <c r="J42" s="5">
        <f t="shared" si="2"/>
        <v>218000</v>
      </c>
    </row>
    <row r="44" spans="1:10" s="2" customFormat="1" ht="12.75">
      <c r="A44" s="2" t="s">
        <v>23</v>
      </c>
      <c r="B44" s="3">
        <f aca="true" t="shared" si="3" ref="B44:J44">SUM(B19+B42)</f>
        <v>251000</v>
      </c>
      <c r="C44" s="3">
        <f t="shared" si="3"/>
        <v>240682</v>
      </c>
      <c r="D44" s="3">
        <f t="shared" si="3"/>
        <v>211000</v>
      </c>
      <c r="E44" s="3">
        <f t="shared" si="3"/>
        <v>185293.18</v>
      </c>
      <c r="F44" s="3">
        <f t="shared" si="3"/>
        <v>200000</v>
      </c>
      <c r="G44" s="3">
        <f t="shared" si="3"/>
        <v>186028.13</v>
      </c>
      <c r="H44" s="3">
        <f t="shared" si="3"/>
        <v>220000</v>
      </c>
      <c r="I44" s="3">
        <f t="shared" si="3"/>
        <v>190784.54</v>
      </c>
      <c r="J44" s="3">
        <f t="shared" si="3"/>
        <v>273000</v>
      </c>
    </row>
    <row r="45" spans="1:10" s="2" customFormat="1" ht="12.75">
      <c r="A45" s="2" t="s">
        <v>24</v>
      </c>
      <c r="B45" s="3">
        <f aca="true" t="shared" si="4" ref="B45:J45">B12</f>
        <v>234000</v>
      </c>
      <c r="C45" s="3">
        <f t="shared" si="4"/>
        <v>211530</v>
      </c>
      <c r="D45" s="3">
        <f t="shared" si="4"/>
        <v>211000</v>
      </c>
      <c r="E45" s="3">
        <f t="shared" si="4"/>
        <v>112995.25</v>
      </c>
      <c r="F45" s="3">
        <f t="shared" si="4"/>
        <v>200000</v>
      </c>
      <c r="G45" s="3">
        <f t="shared" si="4"/>
        <v>181205.5</v>
      </c>
      <c r="H45" s="3">
        <f t="shared" si="4"/>
        <v>220000</v>
      </c>
      <c r="I45" s="3">
        <f t="shared" si="4"/>
        <v>252508.93000000002</v>
      </c>
      <c r="J45" s="3">
        <f t="shared" si="4"/>
        <v>273000</v>
      </c>
    </row>
    <row r="47" spans="1:10" s="8" customFormat="1" ht="15.75">
      <c r="A47" s="8" t="s">
        <v>25</v>
      </c>
      <c r="B47" s="9">
        <f aca="true" t="shared" si="5" ref="B47:J47">B45-B44</f>
        <v>-17000</v>
      </c>
      <c r="C47" s="9">
        <f t="shared" si="5"/>
        <v>-29152</v>
      </c>
      <c r="D47" s="9">
        <f t="shared" si="5"/>
        <v>0</v>
      </c>
      <c r="E47" s="9">
        <f t="shared" si="5"/>
        <v>-72297.93</v>
      </c>
      <c r="F47" s="9">
        <f t="shared" si="5"/>
        <v>0</v>
      </c>
      <c r="G47" s="9">
        <f t="shared" si="5"/>
        <v>-4822.630000000005</v>
      </c>
      <c r="H47" s="9">
        <f t="shared" si="5"/>
        <v>0</v>
      </c>
      <c r="I47" s="9">
        <f t="shared" si="5"/>
        <v>61724.390000000014</v>
      </c>
      <c r="J47" s="9">
        <f t="shared" si="5"/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Kommunal kompetanse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test</cp:lastModifiedBy>
  <cp:lastPrinted>2009-03-26T21:08:49Z</cp:lastPrinted>
  <dcterms:created xsi:type="dcterms:W3CDTF">2007-06-03T14:19:55Z</dcterms:created>
  <dcterms:modified xsi:type="dcterms:W3CDTF">2009-03-26T21:09:13Z</dcterms:modified>
  <cp:category/>
  <cp:version/>
  <cp:contentType/>
  <cp:contentStatus/>
</cp:coreProperties>
</file>